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0"/>
  </bookViews>
  <sheets>
    <sheet name="7" sheetId="1" r:id="rId1"/>
    <sheet name="11" sheetId="2" r:id="rId2"/>
    <sheet name="Лист1" sheetId="3" r:id="rId3"/>
  </sheets>
  <definedNames>
    <definedName name="_1Excel_BuiltIn_Print_Area_1_1">#REF!</definedName>
    <definedName name="_7Excel_BuiltIn_Print_Area_1_1">#REF!</definedName>
    <definedName name="_Toc105952697_3">#REF!</definedName>
    <definedName name="_Toc105952698_3">#REF!</definedName>
    <definedName name="_Тос105952698_4">#REF!</definedName>
    <definedName name="Excel_BuiltIn_Print_Area">#REF!</definedName>
    <definedName name="Excel_BuiltIn_Print_Area_10">#REF!</definedName>
    <definedName name="Excel_BuiltIn_Print_Area_12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Titles_10">#REF!</definedName>
    <definedName name="Excel_BuiltIn_Print_Titles_12">#REF!</definedName>
    <definedName name="Excel_BuiltIn_Print_Titles_4">#REF!</definedName>
    <definedName name="Excel_BuiltIn_Print_Titles_8">#REF!</definedName>
    <definedName name="грлгрлгнго6н7">#REF!</definedName>
    <definedName name="долртгпрои">#REF!</definedName>
    <definedName name="ждл">#REF!</definedName>
    <definedName name="ждьб">#REF!</definedName>
    <definedName name="_xlnm.Print_Area" localSheetId="1">'11'!$A$1:$H$76</definedName>
    <definedName name="огрпло">#REF!</definedName>
    <definedName name="орапмол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<sst xmlns="http://schemas.openxmlformats.org/spreadsheetml/2006/main" count="387" uniqueCount="112">
  <si>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</si>
  <si>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</si>
  <si>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</si>
  <si>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</si>
  <si>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</si>
  <si>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</si>
  <si>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</si>
  <si>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</si>
  <si>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</si>
  <si>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</si>
  <si>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</si>
  <si>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</si>
  <si>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</si>
  <si>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</si>
  <si>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</si>
  <si>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</si>
  <si>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03</t>
  </si>
  <si>
    <t>05</t>
  </si>
  <si>
    <t>99</t>
  </si>
  <si>
    <t>ВСЕГО РАСХОДОВ</t>
  </si>
  <si>
    <t>НАЦИОНАЛЬНАЯ ОБОРОНА</t>
  </si>
  <si>
    <t>(тыс. рублей)</t>
  </si>
  <si>
    <t>Иные межбюджетные трансферты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</si>
  <si>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</si>
  <si>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</si>
  <si>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</si>
  <si>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</si>
  <si>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</si>
  <si>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</si>
  <si>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</si>
  <si>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</si>
  <si>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500</t>
  </si>
  <si>
    <t>Межбюджетные трансферты</t>
  </si>
  <si>
    <t>БЛАГОУСТРОЙСТВО</t>
  </si>
  <si>
    <t>Наименование программы</t>
  </si>
  <si>
    <t xml:space="preserve">Код </t>
  </si>
  <si>
    <t>Непрограммные расходы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</si>
  <si>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</si>
  <si>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</si>
  <si>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</si>
  <si>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</si>
  <si>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</si>
  <si>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</si>
  <si>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13</t>
  </si>
  <si>
    <t>изменения (+,-)</t>
  </si>
  <si>
    <t>Обеспечение проведения выборов и референдумов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</si>
  <si>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</si>
  <si>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</si>
  <si>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</si>
  <si>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</si>
  <si>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</si>
  <si>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</si>
  <si>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</si>
  <si>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</si>
  <si>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</si>
  <si>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"Организация и осуществление мероприятий по работе с детьми и молодежью"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</si>
  <si>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</si>
  <si>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</si>
  <si>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</si>
  <si>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</si>
  <si>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</si>
  <si>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</si>
  <si>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</si>
  <si>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</si>
  <si>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</si>
  <si>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</si>
  <si>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</si>
  <si>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02 1 00 00000</t>
  </si>
  <si>
    <t>01 2 01 01000</t>
  </si>
  <si>
    <t>01 2 01 00000</t>
  </si>
  <si>
    <t>02 1 02 Ж0000</t>
  </si>
  <si>
    <t>02 1 01 Д0000</t>
  </si>
  <si>
    <t>Основное мероприятие " Предупреждение и ликвидация последствий  чрезвычайных ситуаций в границах поселения"</t>
  </si>
  <si>
    <t>01 1 03 М0000</t>
  </si>
  <si>
    <t>ДОРОЖНОЕ ХОЗЯЙСТВО</t>
  </si>
  <si>
    <t>НАЦИОНАЛЬНАЯ ЭКОНОМИКА</t>
  </si>
  <si>
    <t>01 1 01 01000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</si>
  <si>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</si>
  <si>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</si>
  <si>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</si>
  <si>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</si>
  <si>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</si>
  <si>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</si>
  <si>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</si>
  <si>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</si>
  <si>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</si>
  <si>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</si>
  <si>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</si>
  <si>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</si>
  <si>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</si>
  <si>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02 3 01 10000</t>
  </si>
  <si>
    <t>01 1 02 10000</t>
  </si>
  <si>
    <t>Сумма на 2023 год</t>
  </si>
  <si>
    <t>99 0 Л0 10100</t>
  </si>
  <si>
    <t>02 2 03  Ш3000</t>
  </si>
  <si>
    <t>02 2 02  Ш2000</t>
  </si>
  <si>
    <t>02 2 01 Ш1000</t>
  </si>
  <si>
    <t>99 0 Л1 51180</t>
  </si>
  <si>
    <t>01 1 02 S8500</t>
  </si>
  <si>
    <t>01 2 01 S9600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</si>
  <si>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2023 год  и непрограммных расходов</t>
  </si>
  <si>
    <t>Ведомственная структура расходов бюджета  муниципального образования Беш-Озекское сельское поселение на 2023 год</t>
  </si>
  <si>
    <t>Сумма на 2023 год. руб.</t>
  </si>
  <si>
    <t xml:space="preserve">  Обеспечение мероприятий в области законодательства об административных правонарушениях</t>
  </si>
  <si>
    <t xml:space="preserve"> 99 0 У0 45300 </t>
  </si>
  <si>
    <t>07</t>
  </si>
  <si>
    <t xml:space="preserve"> проведения выборов  муниципального образования</t>
  </si>
  <si>
    <t>99000Я0995</t>
  </si>
  <si>
    <t>990000Я0995</t>
  </si>
  <si>
    <t xml:space="preserve">Приложение №2 к решению сессии Сельского совета депутатов МО Беш-Озекское сельское поселение №35 от "5  "сентября  " 2023 года. 
</t>
  </si>
  <si>
    <t>Приложение 1 к решению сессии Сельского  совета депутатов МО Беш-Озекское сельское поселение №35 от "5 "сентября "2023 года.</t>
  </si>
  <si>
    <t>85,20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</si>
</sst>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23"/>
      <name val="Arial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Arial Cyr"/>
      <family val="0"/>
    </font>
    <font>
      <sz val="14"/>
      <color rgb="FF000000"/>
      <name val="Arial Cyr"/>
      <family val="0"/>
    </font>
    <font>
      <b/>
      <sz val="14"/>
      <color rgb="FF5B5E5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horizontal="left" wrapText="1" indent="2"/>
      <protection/>
    </xf>
    <xf numFmtId="49" fontId="44" fillId="0" borderId="2">
      <alignment horizontal="center"/>
      <protection/>
    </xf>
    <xf numFmtId="0" fontId="44" fillId="0" borderId="3">
      <alignment horizontal="left" wrapText="1"/>
      <protection/>
    </xf>
    <xf numFmtId="49" fontId="44" fillId="0" borderId="2">
      <alignment horizontal="center" wrapText="1"/>
      <protection/>
    </xf>
    <xf numFmtId="49" fontId="14" fillId="0" borderId="4">
      <alignment horizontal="center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5" applyNumberFormat="0" applyAlignment="0" applyProtection="0"/>
    <xf numFmtId="0" fontId="46" fillId="27" borderId="6" applyNumberFormat="0" applyAlignment="0" applyProtection="0"/>
    <xf numFmtId="0" fontId="47" fillId="27" borderId="5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28" borderId="11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10" fillId="0" borderId="0" xfId="59" applyFont="1" applyFill="1">
      <alignment/>
      <protection/>
    </xf>
    <xf numFmtId="0" fontId="8" fillId="0" borderId="0" xfId="59">
      <alignment/>
      <protection/>
    </xf>
    <xf numFmtId="0" fontId="13" fillId="0" borderId="0" xfId="59" applyFont="1">
      <alignment/>
      <protection/>
    </xf>
    <xf numFmtId="0" fontId="12" fillId="0" borderId="0" xfId="59" applyFont="1" applyFill="1" applyAlignment="1">
      <alignment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0" fontId="9" fillId="0" borderId="0" xfId="59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6" fillId="0" borderId="14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59" applyNumberFormat="1" applyFont="1" applyFill="1" applyBorder="1" applyAlignment="1">
      <alignment vertical="center" wrapText="1"/>
      <protection/>
    </xf>
    <xf numFmtId="49" fontId="10" fillId="33" borderId="14" xfId="59" applyNumberFormat="1" applyFont="1" applyFill="1" applyBorder="1" applyAlignment="1">
      <alignment vertical="center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43" fontId="2" fillId="33" borderId="14" xfId="78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4" xfId="59" applyBorder="1">
      <alignment/>
      <protection/>
    </xf>
    <xf numFmtId="49" fontId="2" fillId="0" borderId="14" xfId="59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6" fillId="0" borderId="14" xfId="59" applyFont="1" applyBorder="1">
      <alignment/>
      <protection/>
    </xf>
    <xf numFmtId="171" fontId="5" fillId="0" borderId="14" xfId="59" applyNumberFormat="1" applyFont="1" applyBorder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2" fontId="15" fillId="0" borderId="14" xfId="0" applyNumberFormat="1" applyFont="1" applyFill="1" applyBorder="1" applyAlignment="1">
      <alignment horizontal="right" vertical="center" wrapText="1"/>
    </xf>
    <xf numFmtId="49" fontId="10" fillId="33" borderId="14" xfId="59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2" fontId="62" fillId="0" borderId="14" xfId="0" applyNumberFormat="1" applyFont="1" applyFill="1" applyBorder="1" applyAlignment="1">
      <alignment horizontal="center" vertical="center" wrapText="1"/>
    </xf>
    <xf numFmtId="2" fontId="62" fillId="0" borderId="14" xfId="0" applyNumberFormat="1" applyFont="1" applyFill="1" applyBorder="1" applyAlignment="1">
      <alignment horizontal="right" vertical="center"/>
    </xf>
    <xf numFmtId="2" fontId="62" fillId="0" borderId="14" xfId="0" applyNumberFormat="1" applyFont="1" applyFill="1" applyBorder="1" applyAlignment="1">
      <alignment horizontal="right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2" fontId="63" fillId="0" borderId="14" xfId="0" applyNumberFormat="1" applyFont="1" applyFill="1" applyBorder="1" applyAlignment="1">
      <alignment horizontal="center" vertical="center" wrapText="1"/>
    </xf>
    <xf numFmtId="2" fontId="63" fillId="0" borderId="14" xfId="0" applyNumberFormat="1" applyFont="1" applyFill="1" applyBorder="1" applyAlignment="1">
      <alignment horizontal="right" vertical="center" wrapText="1"/>
    </xf>
    <xf numFmtId="2" fontId="63" fillId="0" borderId="14" xfId="0" applyNumberFormat="1" applyFont="1" applyFill="1" applyBorder="1" applyAlignment="1">
      <alignment horizontal="right" vertical="center"/>
    </xf>
    <xf numFmtId="1" fontId="62" fillId="35" borderId="14" xfId="0" applyNumberFormat="1" applyFont="1" applyFill="1" applyBorder="1" applyAlignment="1">
      <alignment horizontal="left" vertical="top" wrapText="1"/>
    </xf>
    <xf numFmtId="0" fontId="64" fillId="35" borderId="14" xfId="0" applyFont="1" applyFill="1" applyBorder="1" applyAlignment="1">
      <alignment wrapText="1"/>
    </xf>
    <xf numFmtId="0" fontId="5" fillId="35" borderId="14" xfId="0" applyFont="1" applyFill="1" applyBorder="1" applyAlignment="1">
      <alignment vertical="top" wrapText="1"/>
    </xf>
    <xf numFmtId="0" fontId="65" fillId="35" borderId="14" xfId="0" applyFont="1" applyFill="1" applyBorder="1" applyAlignment="1">
      <alignment wrapText="1"/>
    </xf>
    <xf numFmtId="0" fontId="62" fillId="35" borderId="14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justify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62" fillId="35" borderId="14" xfId="0" applyNumberFormat="1" applyFont="1" applyFill="1" applyBorder="1" applyAlignment="1">
      <alignment horizontal="center" vertical="center" wrapText="1"/>
    </xf>
    <xf numFmtId="49" fontId="63" fillId="35" borderId="14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3" fontId="2" fillId="33" borderId="14" xfId="78" applyNumberFormat="1" applyFont="1" applyFill="1" applyBorder="1" applyAlignment="1">
      <alignment horizontal="center" vertical="center" wrapText="1"/>
    </xf>
    <xf numFmtId="2" fontId="2" fillId="0" borderId="14" xfId="59" applyNumberFormat="1" applyFont="1" applyFill="1" applyBorder="1" applyAlignment="1">
      <alignment vertical="center" wrapText="1"/>
      <protection/>
    </xf>
    <xf numFmtId="2" fontId="6" fillId="0" borderId="14" xfId="59" applyNumberFormat="1" applyFont="1" applyBorder="1">
      <alignment/>
      <protection/>
    </xf>
    <xf numFmtId="49" fontId="10" fillId="33" borderId="14" xfId="59" applyNumberFormat="1" applyFont="1" applyFill="1" applyBorder="1" applyAlignment="1">
      <alignment horizontal="right"/>
      <protection/>
    </xf>
    <xf numFmtId="0" fontId="66" fillId="0" borderId="3" xfId="35" applyNumberFormat="1" applyFont="1" applyProtection="1">
      <alignment horizontal="left" wrapText="1"/>
      <protection/>
    </xf>
    <xf numFmtId="49" fontId="66" fillId="0" borderId="2" xfId="36" applyNumberFormat="1" applyFont="1" applyProtection="1">
      <alignment horizontal="center" wrapText="1"/>
      <protection/>
    </xf>
    <xf numFmtId="49" fontId="67" fillId="0" borderId="2" xfId="36" applyNumberFormat="1" applyFont="1" applyProtection="1">
      <alignment horizontal="center" wrapText="1"/>
      <protection/>
    </xf>
    <xf numFmtId="0" fontId="22" fillId="0" borderId="0" xfId="0" applyFont="1" applyAlignment="1">
      <alignment/>
    </xf>
    <xf numFmtId="0" fontId="68" fillId="0" borderId="15" xfId="0" applyFont="1" applyBorder="1" applyAlignment="1">
      <alignment/>
    </xf>
    <xf numFmtId="0" fontId="3" fillId="0" borderId="0" xfId="59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70" xfId="35"/>
    <cellStyle name="xl79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Тысячи [0]_перечис.11" xfId="71"/>
    <cellStyle name="Тысячи_перечис.11" xfId="72"/>
    <cellStyle name="Comma" xfId="73"/>
    <cellStyle name="Comma [0]" xfId="74"/>
    <cellStyle name="Финансовый 2" xfId="75"/>
    <cellStyle name="Финансовый 2 2" xfId="76"/>
    <cellStyle name="Финансовый 2 2 2" xfId="77"/>
    <cellStyle name="Финансовый 3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421875" style="10" customWidth="1"/>
    <col min="2" max="2" width="48.421875" style="10" customWidth="1"/>
    <col min="3" max="3" width="17.140625" style="10" customWidth="1"/>
    <col min="4" max="4" width="48.00390625" style="10" customWidth="1"/>
    <col min="5" max="16384" width="9.140625" style="10" customWidth="1"/>
  </cols>
  <sheetData>
    <row r="1" spans="1:11" ht="102" customHeight="1">
      <c r="A1" s="9"/>
      <c r="B1" s="9"/>
      <c r="C1" s="9"/>
      <c r="D1" s="18" t="s">
        <v>110</v>
      </c>
      <c r="E1" s="12"/>
      <c r="F1" s="12"/>
      <c r="G1" s="12"/>
      <c r="H1" s="12"/>
      <c r="I1" s="12"/>
      <c r="J1" s="12"/>
      <c r="K1" s="12"/>
    </row>
    <row r="2" spans="1:4" ht="72.75" customHeight="1">
      <c r="A2" s="84" t="s">
        <v>100</v>
      </c>
      <c r="B2" s="84"/>
      <c r="C2" s="84"/>
      <c r="D2" s="84"/>
    </row>
    <row r="3" spans="1:4" ht="21.75" customHeight="1">
      <c r="A3" s="23"/>
      <c r="B3" s="23"/>
      <c r="C3" s="23"/>
      <c r="D3" s="28" t="s">
        <v>21</v>
      </c>
    </row>
    <row r="4" spans="1:4" s="11" customFormat="1" ht="40.5">
      <c r="A4" s="27" t="s">
        <v>35</v>
      </c>
      <c r="B4" s="27" t="s">
        <v>34</v>
      </c>
      <c r="C4" s="22" t="s">
        <v>44</v>
      </c>
      <c r="D4" s="27" t="s">
        <v>92</v>
      </c>
    </row>
    <row r="5" spans="1:4" ht="75">
      <c r="A5" s="24" t="s">
        <v>8</v>
      </c>
      <c r="B5" s="25" t="s">
        <v>77</v>
      </c>
      <c r="C5" s="76">
        <v>540.24</v>
      </c>
      <c r="D5" s="75">
        <v>1827.93</v>
      </c>
    </row>
    <row r="6" spans="1:4" ht="75">
      <c r="A6" s="38" t="s">
        <v>11</v>
      </c>
      <c r="B6" s="25" t="s">
        <v>78</v>
      </c>
      <c r="C6" s="76">
        <v>-222.76</v>
      </c>
      <c r="D6" s="29">
        <v>652.65</v>
      </c>
    </row>
    <row r="7" spans="1:4" ht="18.75">
      <c r="A7" s="47" t="s">
        <v>18</v>
      </c>
      <c r="B7" s="26" t="s">
        <v>36</v>
      </c>
      <c r="C7" s="78" t="s">
        <v>111</v>
      </c>
      <c r="D7" s="29">
        <v>582.3</v>
      </c>
    </row>
    <row r="8" spans="1:4" ht="24.75" customHeight="1">
      <c r="A8" s="37"/>
      <c r="B8" s="43" t="s">
        <v>79</v>
      </c>
      <c r="C8" s="77">
        <f>SUM(C5+C6+C7)</f>
        <v>402.68</v>
      </c>
      <c r="D8" s="44">
        <f>D5+D6+D7</f>
        <v>3062.88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1"/>
  <sheetViews>
    <sheetView view="pageBreakPreview" zoomScale="70" zoomScaleNormal="80" zoomScaleSheetLayoutView="70" zoomScalePageLayoutView="0" workbookViewId="0" topLeftCell="A67">
      <selection activeCell="C1" sqref="C1:H1"/>
    </sheetView>
  </sheetViews>
  <sheetFormatPr defaultColWidth="9.140625" defaultRowHeight="15"/>
  <cols>
    <col min="1" max="1" width="117.421875" style="3" customWidth="1"/>
    <col min="2" max="2" width="12.7109375" style="3" customWidth="1"/>
    <col min="3" max="3" width="11.57421875" style="3" customWidth="1"/>
    <col min="4" max="4" width="6.28125" style="3" customWidth="1"/>
    <col min="5" max="5" width="25.421875" style="3" customWidth="1"/>
    <col min="6" max="6" width="11.57421875" style="3" customWidth="1"/>
    <col min="7" max="7" width="22.7109375" style="3" customWidth="1"/>
    <col min="8" max="8" width="21.00390625" style="0" customWidth="1"/>
  </cols>
  <sheetData>
    <row r="1" spans="1:8" ht="101.25" customHeight="1">
      <c r="A1" s="1"/>
      <c r="B1" s="19"/>
      <c r="C1" s="88" t="s">
        <v>109</v>
      </c>
      <c r="D1" s="88"/>
      <c r="E1" s="88"/>
      <c r="F1" s="88"/>
      <c r="G1" s="88"/>
      <c r="H1" s="88"/>
    </row>
    <row r="2" spans="1:8" ht="43.5" customHeight="1">
      <c r="A2" s="87" t="s">
        <v>101</v>
      </c>
      <c r="B2" s="87"/>
      <c r="C2" s="87"/>
      <c r="D2" s="87"/>
      <c r="E2" s="87"/>
      <c r="F2" s="87"/>
      <c r="G2" s="87"/>
      <c r="H2" s="87"/>
    </row>
    <row r="3" spans="1:8" ht="19.5" customHeight="1">
      <c r="A3" s="48"/>
      <c r="B3" s="85"/>
      <c r="C3" s="85"/>
      <c r="D3" s="85"/>
      <c r="E3" s="85"/>
      <c r="F3" s="85"/>
      <c r="G3" s="48"/>
      <c r="H3" s="49" t="s">
        <v>21</v>
      </c>
    </row>
    <row r="4" spans="1:8" s="14" customFormat="1" ht="45" customHeight="1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44</v>
      </c>
      <c r="H4" s="34" t="s">
        <v>102</v>
      </c>
    </row>
    <row r="5" spans="1:8" s="16" customFormat="1" ht="2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50">
        <v>8</v>
      </c>
    </row>
    <row r="6" spans="1:8" s="15" customFormat="1" ht="20.25">
      <c r="A6" s="59" t="s">
        <v>6</v>
      </c>
      <c r="B6" s="13" t="s">
        <v>7</v>
      </c>
      <c r="C6" s="69" t="s">
        <v>8</v>
      </c>
      <c r="D6" s="69" t="s">
        <v>9</v>
      </c>
      <c r="E6" s="13"/>
      <c r="F6" s="13"/>
      <c r="G6" s="31">
        <f>G7+G11+G29+G37+G27</f>
        <v>0</v>
      </c>
      <c r="H6" s="33">
        <f>H7+H11+H29+H37+H27</f>
        <v>2011.3600000000001</v>
      </c>
    </row>
    <row r="7" spans="1:8" s="15" customFormat="1" ht="40.5">
      <c r="A7" s="60" t="s">
        <v>10</v>
      </c>
      <c r="B7" s="13" t="s">
        <v>7</v>
      </c>
      <c r="C7" s="70" t="s">
        <v>8</v>
      </c>
      <c r="D7" s="70" t="s">
        <v>11</v>
      </c>
      <c r="E7" s="51"/>
      <c r="F7" s="39"/>
      <c r="G7" s="31">
        <f aca="true" t="shared" si="0" ref="G7:H9">G8</f>
        <v>0</v>
      </c>
      <c r="H7" s="40">
        <f t="shared" si="0"/>
        <v>373.5</v>
      </c>
    </row>
    <row r="8" spans="1:8" s="15" customFormat="1" ht="26.25" customHeight="1">
      <c r="A8" s="61" t="s">
        <v>41</v>
      </c>
      <c r="B8" s="13" t="s">
        <v>7</v>
      </c>
      <c r="C8" s="70" t="s">
        <v>8</v>
      </c>
      <c r="D8" s="70" t="s">
        <v>11</v>
      </c>
      <c r="E8" s="51" t="s">
        <v>37</v>
      </c>
      <c r="F8" s="39"/>
      <c r="G8" s="31">
        <f t="shared" si="0"/>
        <v>0</v>
      </c>
      <c r="H8" s="40">
        <f t="shared" si="0"/>
        <v>373.5</v>
      </c>
    </row>
    <row r="9" spans="1:8" s="15" customFormat="1" ht="20.25">
      <c r="A9" s="60" t="s">
        <v>42</v>
      </c>
      <c r="B9" s="13" t="s">
        <v>7</v>
      </c>
      <c r="C9" s="70" t="s">
        <v>8</v>
      </c>
      <c r="D9" s="70" t="s">
        <v>11</v>
      </c>
      <c r="E9" s="51" t="s">
        <v>93</v>
      </c>
      <c r="F9" s="39"/>
      <c r="G9" s="31">
        <f t="shared" si="0"/>
        <v>0</v>
      </c>
      <c r="H9" s="40">
        <f t="shared" si="0"/>
        <v>373.5</v>
      </c>
    </row>
    <row r="10" spans="1:8" s="15" customFormat="1" ht="64.5" customHeight="1">
      <c r="A10" s="62" t="s">
        <v>24</v>
      </c>
      <c r="B10" s="42" t="s">
        <v>7</v>
      </c>
      <c r="C10" s="71" t="s">
        <v>8</v>
      </c>
      <c r="D10" s="71" t="s">
        <v>11</v>
      </c>
      <c r="E10" s="55" t="s">
        <v>93</v>
      </c>
      <c r="F10" s="71" t="s">
        <v>25</v>
      </c>
      <c r="G10" s="31">
        <v>0</v>
      </c>
      <c r="H10" s="20">
        <v>373.5</v>
      </c>
    </row>
    <row r="11" spans="1:8" s="15" customFormat="1" ht="67.5" customHeight="1">
      <c r="A11" s="63" t="s">
        <v>12</v>
      </c>
      <c r="B11" s="13" t="s">
        <v>7</v>
      </c>
      <c r="C11" s="70" t="s">
        <v>8</v>
      </c>
      <c r="D11" s="70" t="s">
        <v>13</v>
      </c>
      <c r="E11" s="55"/>
      <c r="F11" s="70"/>
      <c r="G11" s="31">
        <f>G12+G19</f>
        <v>0</v>
      </c>
      <c r="H11" s="30">
        <f>H12+H19</f>
        <v>1287.69</v>
      </c>
    </row>
    <row r="12" spans="1:8" s="15" customFormat="1" ht="64.5" customHeight="1">
      <c r="A12" s="61" t="s">
        <v>80</v>
      </c>
      <c r="B12" s="42" t="s">
        <v>7</v>
      </c>
      <c r="C12" s="72" t="s">
        <v>8</v>
      </c>
      <c r="D12" s="72" t="s">
        <v>13</v>
      </c>
      <c r="E12" s="51" t="s">
        <v>40</v>
      </c>
      <c r="F12" s="72"/>
      <c r="G12" s="31">
        <f>G13</f>
        <v>0</v>
      </c>
      <c r="H12" s="30">
        <f>H13</f>
        <v>1201.26</v>
      </c>
    </row>
    <row r="13" spans="1:8" s="15" customFormat="1" ht="60.75">
      <c r="A13" s="61" t="s">
        <v>47</v>
      </c>
      <c r="B13" s="13" t="s">
        <v>7</v>
      </c>
      <c r="C13" s="72" t="s">
        <v>8</v>
      </c>
      <c r="D13" s="72" t="s">
        <v>13</v>
      </c>
      <c r="E13" s="51" t="s">
        <v>48</v>
      </c>
      <c r="F13" s="72"/>
      <c r="G13" s="31">
        <f>G14+G21+G41</f>
        <v>0</v>
      </c>
      <c r="H13" s="33">
        <f>H14</f>
        <v>1201.26</v>
      </c>
    </row>
    <row r="14" spans="1:8" s="15" customFormat="1" ht="35.25" customHeight="1">
      <c r="A14" s="64" t="s">
        <v>46</v>
      </c>
      <c r="B14" s="8" t="s">
        <v>7</v>
      </c>
      <c r="C14" s="73" t="s">
        <v>8</v>
      </c>
      <c r="D14" s="73" t="s">
        <v>13</v>
      </c>
      <c r="E14" s="55" t="s">
        <v>49</v>
      </c>
      <c r="F14" s="73"/>
      <c r="G14" s="31">
        <f>G15</f>
        <v>0</v>
      </c>
      <c r="H14" s="33">
        <f>H15</f>
        <v>1201.26</v>
      </c>
    </row>
    <row r="15" spans="1:8" s="15" customFormat="1" ht="38.25" customHeight="1">
      <c r="A15" s="64" t="s">
        <v>81</v>
      </c>
      <c r="B15" s="13" t="s">
        <v>7</v>
      </c>
      <c r="C15" s="73" t="s">
        <v>8</v>
      </c>
      <c r="D15" s="73" t="s">
        <v>13</v>
      </c>
      <c r="E15" s="2" t="s">
        <v>52</v>
      </c>
      <c r="F15" s="73"/>
      <c r="G15" s="31">
        <v>0</v>
      </c>
      <c r="H15" s="40">
        <f>H16+H17+H18</f>
        <v>1201.26</v>
      </c>
    </row>
    <row r="16" spans="1:8" s="15" customFormat="1" ht="60.75">
      <c r="A16" s="64" t="s">
        <v>24</v>
      </c>
      <c r="B16" s="42" t="s">
        <v>7</v>
      </c>
      <c r="C16" s="73" t="s">
        <v>8</v>
      </c>
      <c r="D16" s="73" t="s">
        <v>13</v>
      </c>
      <c r="E16" s="2" t="s">
        <v>52</v>
      </c>
      <c r="F16" s="73" t="s">
        <v>25</v>
      </c>
      <c r="G16" s="32">
        <v>0</v>
      </c>
      <c r="H16" s="41">
        <v>1061.31</v>
      </c>
    </row>
    <row r="17" spans="1:8" s="15" customFormat="1" ht="29.25" customHeight="1">
      <c r="A17" s="64" t="s">
        <v>27</v>
      </c>
      <c r="B17" s="2" t="s">
        <v>7</v>
      </c>
      <c r="C17" s="73" t="s">
        <v>8</v>
      </c>
      <c r="D17" s="73" t="s">
        <v>13</v>
      </c>
      <c r="E17" s="2" t="s">
        <v>52</v>
      </c>
      <c r="F17" s="73" t="s">
        <v>26</v>
      </c>
      <c r="G17" s="32"/>
      <c r="H17" s="41">
        <v>129.95</v>
      </c>
    </row>
    <row r="18" spans="1:8" s="15" customFormat="1" ht="29.25" customHeight="1">
      <c r="A18" s="64" t="s">
        <v>28</v>
      </c>
      <c r="B18" s="2" t="s">
        <v>7</v>
      </c>
      <c r="C18" s="73" t="s">
        <v>8</v>
      </c>
      <c r="D18" s="73" t="s">
        <v>13</v>
      </c>
      <c r="E18" s="2" t="s">
        <v>52</v>
      </c>
      <c r="F18" s="73" t="s">
        <v>29</v>
      </c>
      <c r="G18" s="32"/>
      <c r="H18" s="41">
        <v>10</v>
      </c>
    </row>
    <row r="19" spans="1:8" s="35" customFormat="1" ht="69.75" customHeight="1">
      <c r="A19" s="61" t="s">
        <v>82</v>
      </c>
      <c r="B19" s="55" t="s">
        <v>7</v>
      </c>
      <c r="C19" s="72" t="s">
        <v>8</v>
      </c>
      <c r="D19" s="72" t="s">
        <v>13</v>
      </c>
      <c r="E19" s="8" t="s">
        <v>51</v>
      </c>
      <c r="F19" s="72"/>
      <c r="G19" s="52">
        <f>G20+G25</f>
        <v>0</v>
      </c>
      <c r="H19" s="53">
        <f>H20+H25</f>
        <v>86.43</v>
      </c>
    </row>
    <row r="20" spans="1:8" s="35" customFormat="1" ht="49.5" customHeight="1">
      <c r="A20" s="64" t="s">
        <v>50</v>
      </c>
      <c r="B20" s="55" t="s">
        <v>7</v>
      </c>
      <c r="C20" s="73" t="s">
        <v>8</v>
      </c>
      <c r="D20" s="73" t="s">
        <v>13</v>
      </c>
      <c r="E20" s="2" t="s">
        <v>69</v>
      </c>
      <c r="F20" s="73"/>
      <c r="G20" s="56">
        <f>G21+G23</f>
        <v>0</v>
      </c>
      <c r="H20" s="58">
        <f>H21+H23</f>
        <v>86.43</v>
      </c>
    </row>
    <row r="21" spans="1:8" s="35" customFormat="1" ht="43.5" customHeight="1">
      <c r="A21" s="64" t="s">
        <v>39</v>
      </c>
      <c r="B21" s="51" t="s">
        <v>7</v>
      </c>
      <c r="C21" s="73" t="s">
        <v>8</v>
      </c>
      <c r="D21" s="73" t="s">
        <v>13</v>
      </c>
      <c r="E21" s="2" t="s">
        <v>68</v>
      </c>
      <c r="F21" s="73"/>
      <c r="G21" s="56">
        <f>G22</f>
        <v>0</v>
      </c>
      <c r="H21" s="58">
        <f aca="true" t="shared" si="1" ref="G21:H23">H22</f>
        <v>30</v>
      </c>
    </row>
    <row r="22" spans="1:8" s="35" customFormat="1" ht="27.75" customHeight="1">
      <c r="A22" s="64" t="s">
        <v>27</v>
      </c>
      <c r="B22" s="55" t="s">
        <v>7</v>
      </c>
      <c r="C22" s="73" t="s">
        <v>8</v>
      </c>
      <c r="D22" s="73" t="s">
        <v>13</v>
      </c>
      <c r="E22" s="2" t="s">
        <v>68</v>
      </c>
      <c r="F22" s="73" t="s">
        <v>26</v>
      </c>
      <c r="G22" s="56">
        <v>0</v>
      </c>
      <c r="H22" s="58">
        <v>30</v>
      </c>
    </row>
    <row r="23" spans="1:8" s="35" customFormat="1" ht="27.75" customHeight="1">
      <c r="A23" s="64" t="s">
        <v>32</v>
      </c>
      <c r="B23" s="55" t="s">
        <v>7</v>
      </c>
      <c r="C23" s="73" t="s">
        <v>8</v>
      </c>
      <c r="D23" s="73" t="s">
        <v>13</v>
      </c>
      <c r="E23" s="2" t="s">
        <v>68</v>
      </c>
      <c r="F23" s="73"/>
      <c r="G23" s="56">
        <f t="shared" si="1"/>
        <v>0</v>
      </c>
      <c r="H23" s="58">
        <f t="shared" si="1"/>
        <v>56.43</v>
      </c>
    </row>
    <row r="24" spans="1:8" s="35" customFormat="1" ht="20.25">
      <c r="A24" s="64" t="s">
        <v>22</v>
      </c>
      <c r="B24" s="55" t="s">
        <v>7</v>
      </c>
      <c r="C24" s="73" t="s">
        <v>8</v>
      </c>
      <c r="D24" s="73" t="s">
        <v>13</v>
      </c>
      <c r="E24" s="2" t="s">
        <v>68</v>
      </c>
      <c r="F24" s="73" t="s">
        <v>31</v>
      </c>
      <c r="G24" s="56">
        <v>0</v>
      </c>
      <c r="H24" s="58">
        <v>56.43</v>
      </c>
    </row>
    <row r="25" spans="1:8" s="35" customFormat="1" ht="20.25">
      <c r="A25" s="64" t="s">
        <v>39</v>
      </c>
      <c r="B25" s="55" t="s">
        <v>7</v>
      </c>
      <c r="C25" s="73" t="s">
        <v>8</v>
      </c>
      <c r="D25" s="73" t="s">
        <v>13</v>
      </c>
      <c r="E25" s="2" t="s">
        <v>99</v>
      </c>
      <c r="F25" s="73"/>
      <c r="G25" s="56">
        <f>SUM(G26)</f>
        <v>0</v>
      </c>
      <c r="H25" s="58">
        <f>SUM(H26)</f>
        <v>0</v>
      </c>
    </row>
    <row r="26" spans="1:8" s="35" customFormat="1" ht="40.5">
      <c r="A26" s="64" t="s">
        <v>27</v>
      </c>
      <c r="B26" s="55" t="s">
        <v>7</v>
      </c>
      <c r="C26" s="73" t="s">
        <v>8</v>
      </c>
      <c r="D26" s="73" t="s">
        <v>13</v>
      </c>
      <c r="E26" s="2" t="s">
        <v>99</v>
      </c>
      <c r="F26" s="73" t="s">
        <v>26</v>
      </c>
      <c r="G26" s="56">
        <v>0</v>
      </c>
      <c r="H26" s="58">
        <v>0</v>
      </c>
    </row>
    <row r="27" spans="1:8" s="35" customFormat="1" ht="20.25">
      <c r="A27" s="82" t="s">
        <v>45</v>
      </c>
      <c r="B27" s="51" t="s">
        <v>7</v>
      </c>
      <c r="C27" s="72" t="s">
        <v>8</v>
      </c>
      <c r="D27" s="72" t="s">
        <v>105</v>
      </c>
      <c r="E27" s="2" t="s">
        <v>107</v>
      </c>
      <c r="F27" s="72"/>
      <c r="G27" s="52">
        <v>0</v>
      </c>
      <c r="H27" s="52">
        <f>SUM(H28)</f>
        <v>75.5</v>
      </c>
    </row>
    <row r="28" spans="1:8" s="35" customFormat="1" ht="20.25">
      <c r="A28" s="83" t="s">
        <v>106</v>
      </c>
      <c r="B28" s="55" t="s">
        <v>7</v>
      </c>
      <c r="C28" s="73" t="s">
        <v>8</v>
      </c>
      <c r="D28" s="73" t="s">
        <v>105</v>
      </c>
      <c r="E28" s="2" t="s">
        <v>108</v>
      </c>
      <c r="F28" s="73" t="s">
        <v>29</v>
      </c>
      <c r="G28" s="56">
        <v>0</v>
      </c>
      <c r="H28" s="58">
        <v>75.5</v>
      </c>
    </row>
    <row r="29" spans="1:8" s="15" customFormat="1" ht="26.25" customHeight="1">
      <c r="A29" s="63" t="s">
        <v>14</v>
      </c>
      <c r="B29" s="2" t="s">
        <v>7</v>
      </c>
      <c r="C29" s="70" t="s">
        <v>8</v>
      </c>
      <c r="D29" s="70" t="s">
        <v>15</v>
      </c>
      <c r="E29" s="51"/>
      <c r="F29" s="70"/>
      <c r="G29" s="31">
        <f>G30</f>
        <v>0</v>
      </c>
      <c r="H29" s="30">
        <f>H30</f>
        <v>10</v>
      </c>
    </row>
    <row r="30" spans="1:8" s="15" customFormat="1" ht="42.75" customHeight="1">
      <c r="A30" s="61" t="s">
        <v>83</v>
      </c>
      <c r="B30" s="2" t="s">
        <v>7</v>
      </c>
      <c r="C30" s="72" t="s">
        <v>8</v>
      </c>
      <c r="D30" s="72" t="s">
        <v>15</v>
      </c>
      <c r="E30" s="8" t="s">
        <v>57</v>
      </c>
      <c r="F30" s="72"/>
      <c r="G30" s="32">
        <f>G31+G34</f>
        <v>0</v>
      </c>
      <c r="H30" s="20">
        <f>H31+H34</f>
        <v>10</v>
      </c>
    </row>
    <row r="31" spans="1:8" s="15" customFormat="1" ht="47.25" customHeight="1">
      <c r="A31" s="61" t="s">
        <v>72</v>
      </c>
      <c r="B31" s="8" t="s">
        <v>7</v>
      </c>
      <c r="C31" s="72" t="s">
        <v>8</v>
      </c>
      <c r="D31" s="72" t="s">
        <v>15</v>
      </c>
      <c r="E31" s="8" t="s">
        <v>94</v>
      </c>
      <c r="F31" s="72"/>
      <c r="G31" s="31">
        <f>G32</f>
        <v>0</v>
      </c>
      <c r="H31" s="30">
        <f>H32</f>
        <v>5</v>
      </c>
    </row>
    <row r="32" spans="1:8" s="15" customFormat="1" ht="34.5" customHeight="1">
      <c r="A32" s="65" t="s">
        <v>60</v>
      </c>
      <c r="B32" s="2" t="s">
        <v>7</v>
      </c>
      <c r="C32" s="73" t="s">
        <v>8</v>
      </c>
      <c r="D32" s="73" t="s">
        <v>15</v>
      </c>
      <c r="E32" s="2" t="s">
        <v>94</v>
      </c>
      <c r="F32" s="73"/>
      <c r="G32" s="32">
        <f>SUM(G33)</f>
        <v>0</v>
      </c>
      <c r="H32" s="20">
        <f>H33</f>
        <v>5</v>
      </c>
    </row>
    <row r="33" spans="1:8" s="15" customFormat="1" ht="34.5" customHeight="1">
      <c r="A33" s="65" t="s">
        <v>28</v>
      </c>
      <c r="B33" s="2" t="s">
        <v>7</v>
      </c>
      <c r="C33" s="73" t="s">
        <v>8</v>
      </c>
      <c r="D33" s="73" t="s">
        <v>15</v>
      </c>
      <c r="E33" s="2" t="s">
        <v>94</v>
      </c>
      <c r="F33" s="73" t="s">
        <v>29</v>
      </c>
      <c r="G33" s="32">
        <v>0</v>
      </c>
      <c r="H33" s="20">
        <v>5</v>
      </c>
    </row>
    <row r="34" spans="1:8" s="35" customFormat="1" ht="47.25" customHeight="1">
      <c r="A34" s="66" t="s">
        <v>58</v>
      </c>
      <c r="B34" s="51" t="s">
        <v>7</v>
      </c>
      <c r="C34" s="72" t="s">
        <v>8</v>
      </c>
      <c r="D34" s="72" t="s">
        <v>15</v>
      </c>
      <c r="E34" s="8" t="s">
        <v>95</v>
      </c>
      <c r="F34" s="72"/>
      <c r="G34" s="52">
        <f>G35</f>
        <v>0</v>
      </c>
      <c r="H34" s="53">
        <f>H35</f>
        <v>5</v>
      </c>
    </row>
    <row r="35" spans="1:8" s="35" customFormat="1" ht="46.5" customHeight="1">
      <c r="A35" s="65" t="s">
        <v>59</v>
      </c>
      <c r="B35" s="55" t="s">
        <v>7</v>
      </c>
      <c r="C35" s="73" t="s">
        <v>8</v>
      </c>
      <c r="D35" s="73" t="s">
        <v>15</v>
      </c>
      <c r="E35" s="2" t="s">
        <v>95</v>
      </c>
      <c r="F35" s="73"/>
      <c r="G35" s="56">
        <f>G36</f>
        <v>0</v>
      </c>
      <c r="H35" s="58">
        <f>H36</f>
        <v>5</v>
      </c>
    </row>
    <row r="36" spans="1:8" s="35" customFormat="1" ht="46.5" customHeight="1">
      <c r="A36" s="65" t="s">
        <v>28</v>
      </c>
      <c r="B36" s="55" t="s">
        <v>7</v>
      </c>
      <c r="C36" s="73" t="s">
        <v>8</v>
      </c>
      <c r="D36" s="73" t="s">
        <v>15</v>
      </c>
      <c r="E36" s="2" t="s">
        <v>95</v>
      </c>
      <c r="F36" s="73" t="s">
        <v>29</v>
      </c>
      <c r="G36" s="56">
        <v>0</v>
      </c>
      <c r="H36" s="58">
        <v>5</v>
      </c>
    </row>
    <row r="37" spans="1:8" s="15" customFormat="1" ht="31.5" customHeight="1">
      <c r="A37" s="61" t="s">
        <v>84</v>
      </c>
      <c r="B37" s="2" t="s">
        <v>7</v>
      </c>
      <c r="C37" s="72" t="s">
        <v>8</v>
      </c>
      <c r="D37" s="72" t="s">
        <v>43</v>
      </c>
      <c r="E37" s="8"/>
      <c r="F37" s="72"/>
      <c r="G37" s="31">
        <f>G38+G45+G48+G52</f>
        <v>0</v>
      </c>
      <c r="H37" s="30">
        <f>H38+H45+H48+H52</f>
        <v>264.67</v>
      </c>
    </row>
    <row r="38" spans="1:8" s="15" customFormat="1" ht="41.25" customHeight="1">
      <c r="A38" s="65" t="s">
        <v>85</v>
      </c>
      <c r="B38" s="2" t="s">
        <v>7</v>
      </c>
      <c r="C38" s="71" t="s">
        <v>8</v>
      </c>
      <c r="D38" s="71" t="s">
        <v>43</v>
      </c>
      <c r="E38" s="2" t="s">
        <v>54</v>
      </c>
      <c r="F38" s="71"/>
      <c r="G38" s="32">
        <f>G39</f>
        <v>0</v>
      </c>
      <c r="H38" s="20">
        <f>H39+H42</f>
        <v>15</v>
      </c>
    </row>
    <row r="39" spans="1:8" s="15" customFormat="1" ht="34.5" customHeight="1">
      <c r="A39" s="66" t="s">
        <v>53</v>
      </c>
      <c r="B39" s="8" t="s">
        <v>7</v>
      </c>
      <c r="C39" s="70" t="s">
        <v>8</v>
      </c>
      <c r="D39" s="70" t="s">
        <v>43</v>
      </c>
      <c r="E39" s="8" t="s">
        <v>76</v>
      </c>
      <c r="F39" s="70"/>
      <c r="G39" s="31">
        <f>G40+G41</f>
        <v>0</v>
      </c>
      <c r="H39" s="30">
        <f>H40+H41</f>
        <v>5</v>
      </c>
    </row>
    <row r="40" spans="1:8" s="15" customFormat="1" ht="69" customHeight="1">
      <c r="A40" s="65" t="s">
        <v>24</v>
      </c>
      <c r="B40" s="2" t="s">
        <v>7</v>
      </c>
      <c r="C40" s="71" t="s">
        <v>8</v>
      </c>
      <c r="D40" s="71" t="s">
        <v>43</v>
      </c>
      <c r="E40" s="2" t="s">
        <v>76</v>
      </c>
      <c r="F40" s="71" t="s">
        <v>25</v>
      </c>
      <c r="G40" s="32">
        <v>0</v>
      </c>
      <c r="H40" s="20">
        <v>0</v>
      </c>
    </row>
    <row r="41" spans="1:8" s="15" customFormat="1" ht="40.5">
      <c r="A41" s="65" t="s">
        <v>27</v>
      </c>
      <c r="B41" s="2" t="s">
        <v>7</v>
      </c>
      <c r="C41" s="71" t="s">
        <v>8</v>
      </c>
      <c r="D41" s="71" t="s">
        <v>43</v>
      </c>
      <c r="E41" s="2" t="s">
        <v>76</v>
      </c>
      <c r="F41" s="71" t="s">
        <v>26</v>
      </c>
      <c r="G41" s="32">
        <v>0</v>
      </c>
      <c r="H41" s="41">
        <v>5</v>
      </c>
    </row>
    <row r="42" spans="1:8" s="15" customFormat="1" ht="47.25" customHeight="1">
      <c r="A42" s="66" t="s">
        <v>55</v>
      </c>
      <c r="B42" s="8" t="s">
        <v>7</v>
      </c>
      <c r="C42" s="72" t="s">
        <v>8</v>
      </c>
      <c r="D42" s="72" t="s">
        <v>43</v>
      </c>
      <c r="E42" s="8" t="s">
        <v>73</v>
      </c>
      <c r="F42" s="72"/>
      <c r="G42" s="31">
        <f>G43+G44</f>
        <v>0</v>
      </c>
      <c r="H42" s="40">
        <f>H43+H44</f>
        <v>10</v>
      </c>
    </row>
    <row r="43" spans="1:8" s="15" customFormat="1" ht="63" customHeight="1">
      <c r="A43" s="65" t="s">
        <v>24</v>
      </c>
      <c r="B43" s="2" t="s">
        <v>7</v>
      </c>
      <c r="C43" s="73" t="s">
        <v>8</v>
      </c>
      <c r="D43" s="73" t="s">
        <v>43</v>
      </c>
      <c r="E43" s="2" t="s">
        <v>73</v>
      </c>
      <c r="F43" s="73" t="s">
        <v>25</v>
      </c>
      <c r="G43" s="32">
        <v>0</v>
      </c>
      <c r="H43" s="41">
        <v>0</v>
      </c>
    </row>
    <row r="44" spans="1:8" s="15" customFormat="1" ht="37.5" customHeight="1">
      <c r="A44" s="65" t="s">
        <v>27</v>
      </c>
      <c r="B44" s="2" t="s">
        <v>7</v>
      </c>
      <c r="C44" s="73" t="s">
        <v>8</v>
      </c>
      <c r="D44" s="73" t="s">
        <v>43</v>
      </c>
      <c r="E44" s="2" t="s">
        <v>73</v>
      </c>
      <c r="F44" s="73" t="s">
        <v>26</v>
      </c>
      <c r="G44" s="32">
        <v>0</v>
      </c>
      <c r="H44" s="41">
        <v>10</v>
      </c>
    </row>
    <row r="45" spans="1:8" s="15" customFormat="1" ht="51" customHeight="1">
      <c r="A45" s="66" t="s">
        <v>83</v>
      </c>
      <c r="B45" s="13" t="s">
        <v>7</v>
      </c>
      <c r="C45" s="72" t="s">
        <v>8</v>
      </c>
      <c r="D45" s="72" t="s">
        <v>43</v>
      </c>
      <c r="E45" s="8" t="s">
        <v>57</v>
      </c>
      <c r="F45" s="72"/>
      <c r="G45" s="31">
        <f>G46</f>
        <v>0</v>
      </c>
      <c r="H45" s="33">
        <f>H46</f>
        <v>10</v>
      </c>
    </row>
    <row r="46" spans="1:8" s="15" customFormat="1" ht="52.5" customHeight="1">
      <c r="A46" s="65" t="s">
        <v>56</v>
      </c>
      <c r="B46" s="42" t="s">
        <v>7</v>
      </c>
      <c r="C46" s="73" t="s">
        <v>8</v>
      </c>
      <c r="D46" s="73" t="s">
        <v>43</v>
      </c>
      <c r="E46" s="2" t="s">
        <v>96</v>
      </c>
      <c r="F46" s="73"/>
      <c r="G46" s="32">
        <f>G47</f>
        <v>0</v>
      </c>
      <c r="H46" s="46">
        <f>H47</f>
        <v>10</v>
      </c>
    </row>
    <row r="47" spans="1:8" s="15" customFormat="1" ht="52.5" customHeight="1">
      <c r="A47" s="65" t="s">
        <v>27</v>
      </c>
      <c r="B47" s="42" t="s">
        <v>7</v>
      </c>
      <c r="C47" s="73" t="s">
        <v>8</v>
      </c>
      <c r="D47" s="73" t="s">
        <v>43</v>
      </c>
      <c r="E47" s="2" t="s">
        <v>96</v>
      </c>
      <c r="F47" s="73" t="s">
        <v>26</v>
      </c>
      <c r="G47" s="32">
        <v>0</v>
      </c>
      <c r="H47" s="46">
        <v>10</v>
      </c>
    </row>
    <row r="48" spans="1:8" s="15" customFormat="1" ht="72.75" customHeight="1">
      <c r="A48" s="61" t="s">
        <v>65</v>
      </c>
      <c r="B48" s="42" t="s">
        <v>7</v>
      </c>
      <c r="C48" s="72" t="s">
        <v>8</v>
      </c>
      <c r="D48" s="72" t="s">
        <v>43</v>
      </c>
      <c r="E48" s="8" t="s">
        <v>67</v>
      </c>
      <c r="F48" s="72"/>
      <c r="G48" s="31">
        <v>0</v>
      </c>
      <c r="H48" s="33">
        <f aca="true" t="shared" si="2" ref="G48:H50">H49</f>
        <v>229.97</v>
      </c>
    </row>
    <row r="49" spans="1:8" s="35" customFormat="1" ht="36.75" customHeight="1">
      <c r="A49" s="64" t="s">
        <v>63</v>
      </c>
      <c r="B49" s="51" t="s">
        <v>7</v>
      </c>
      <c r="C49" s="73" t="s">
        <v>8</v>
      </c>
      <c r="D49" s="73" t="s">
        <v>43</v>
      </c>
      <c r="E49" s="2" t="s">
        <v>70</v>
      </c>
      <c r="F49" s="73"/>
      <c r="G49" s="56">
        <f t="shared" si="2"/>
        <v>0</v>
      </c>
      <c r="H49" s="57">
        <f t="shared" si="2"/>
        <v>229.97</v>
      </c>
    </row>
    <row r="50" spans="1:8" s="35" customFormat="1" ht="36" customHeight="1">
      <c r="A50" s="64" t="s">
        <v>64</v>
      </c>
      <c r="B50" s="55" t="s">
        <v>7</v>
      </c>
      <c r="C50" s="73" t="s">
        <v>8</v>
      </c>
      <c r="D50" s="73" t="s">
        <v>43</v>
      </c>
      <c r="E50" s="2" t="s">
        <v>70</v>
      </c>
      <c r="F50" s="73"/>
      <c r="G50" s="56">
        <f t="shared" si="2"/>
        <v>0</v>
      </c>
      <c r="H50" s="57">
        <f t="shared" si="2"/>
        <v>229.97</v>
      </c>
    </row>
    <row r="51" spans="1:8" s="36" customFormat="1" ht="27.75" customHeight="1">
      <c r="A51" s="64" t="s">
        <v>27</v>
      </c>
      <c r="B51" s="55" t="s">
        <v>7</v>
      </c>
      <c r="C51" s="73" t="s">
        <v>8</v>
      </c>
      <c r="D51" s="73" t="s">
        <v>43</v>
      </c>
      <c r="E51" s="2" t="s">
        <v>70</v>
      </c>
      <c r="F51" s="73" t="s">
        <v>26</v>
      </c>
      <c r="G51" s="56">
        <v>0</v>
      </c>
      <c r="H51" s="57">
        <v>229.97</v>
      </c>
    </row>
    <row r="52" spans="1:8" s="36" customFormat="1" ht="42.75" customHeight="1">
      <c r="A52" s="79" t="s">
        <v>103</v>
      </c>
      <c r="B52" s="51" t="s">
        <v>7</v>
      </c>
      <c r="C52" s="72" t="s">
        <v>8</v>
      </c>
      <c r="D52" s="72" t="s">
        <v>43</v>
      </c>
      <c r="E52" s="80" t="s">
        <v>104</v>
      </c>
      <c r="F52" s="72"/>
      <c r="G52" s="52">
        <f>SUM(G53)</f>
        <v>0</v>
      </c>
      <c r="H52" s="54">
        <f>SUM(H53)</f>
        <v>9.7</v>
      </c>
    </row>
    <row r="53" spans="1:8" s="36" customFormat="1" ht="27.75" customHeight="1">
      <c r="A53" s="64" t="s">
        <v>27</v>
      </c>
      <c r="B53" s="55" t="s">
        <v>7</v>
      </c>
      <c r="C53" s="73" t="s">
        <v>8</v>
      </c>
      <c r="D53" s="73" t="s">
        <v>43</v>
      </c>
      <c r="E53" s="81" t="s">
        <v>104</v>
      </c>
      <c r="F53" s="73" t="s">
        <v>26</v>
      </c>
      <c r="G53" s="56">
        <v>0</v>
      </c>
      <c r="H53" s="57">
        <v>9.7</v>
      </c>
    </row>
    <row r="54" spans="1:8" s="35" customFormat="1" ht="27.75" customHeight="1">
      <c r="A54" s="67" t="s">
        <v>20</v>
      </c>
      <c r="B54" s="55" t="s">
        <v>7</v>
      </c>
      <c r="C54" s="72" t="s">
        <v>11</v>
      </c>
      <c r="D54" s="72" t="s">
        <v>9</v>
      </c>
      <c r="E54" s="8"/>
      <c r="F54" s="72"/>
      <c r="G54" s="52">
        <f aca="true" t="shared" si="3" ref="G54:H56">G55</f>
        <v>0</v>
      </c>
      <c r="H54" s="54">
        <f t="shared" si="3"/>
        <v>123.6</v>
      </c>
    </row>
    <row r="55" spans="1:8" s="35" customFormat="1" ht="32.25" customHeight="1">
      <c r="A55" s="63" t="s">
        <v>23</v>
      </c>
      <c r="B55" s="55" t="s">
        <v>7</v>
      </c>
      <c r="C55" s="70" t="s">
        <v>11</v>
      </c>
      <c r="D55" s="70" t="s">
        <v>16</v>
      </c>
      <c r="E55" s="51" t="s">
        <v>37</v>
      </c>
      <c r="F55" s="70"/>
      <c r="G55" s="52">
        <f t="shared" si="3"/>
        <v>0</v>
      </c>
      <c r="H55" s="54">
        <f t="shared" si="3"/>
        <v>123.6</v>
      </c>
    </row>
    <row r="56" spans="1:8" s="35" customFormat="1" ht="42.75" customHeight="1">
      <c r="A56" s="62" t="s">
        <v>38</v>
      </c>
      <c r="B56" s="55" t="s">
        <v>7</v>
      </c>
      <c r="C56" s="71" t="s">
        <v>11</v>
      </c>
      <c r="D56" s="71" t="s">
        <v>16</v>
      </c>
      <c r="E56" s="55" t="s">
        <v>97</v>
      </c>
      <c r="F56" s="71"/>
      <c r="G56" s="56">
        <v>0</v>
      </c>
      <c r="H56" s="57">
        <f t="shared" si="3"/>
        <v>123.6</v>
      </c>
    </row>
    <row r="57" spans="1:8" s="35" customFormat="1" ht="42.75" customHeight="1">
      <c r="A57" s="62" t="s">
        <v>24</v>
      </c>
      <c r="B57" s="55" t="s">
        <v>7</v>
      </c>
      <c r="C57" s="71" t="s">
        <v>11</v>
      </c>
      <c r="D57" s="71" t="s">
        <v>16</v>
      </c>
      <c r="E57" s="55" t="s">
        <v>97</v>
      </c>
      <c r="F57" s="71" t="s">
        <v>25</v>
      </c>
      <c r="G57" s="56">
        <v>0</v>
      </c>
      <c r="H57" s="57">
        <v>123.6</v>
      </c>
    </row>
    <row r="58" spans="1:8" s="15" customFormat="1" ht="27.75" customHeight="1">
      <c r="A58" s="66" t="s">
        <v>75</v>
      </c>
      <c r="B58" s="13" t="s">
        <v>7</v>
      </c>
      <c r="C58" s="72" t="s">
        <v>13</v>
      </c>
      <c r="D58" s="72"/>
      <c r="E58" s="8"/>
      <c r="F58" s="72"/>
      <c r="G58" s="31">
        <f>G59</f>
        <v>402.68</v>
      </c>
      <c r="H58" s="33">
        <f>H59</f>
        <v>402.68</v>
      </c>
    </row>
    <row r="59" spans="1:8" s="15" customFormat="1" ht="35.25" customHeight="1">
      <c r="A59" s="66" t="s">
        <v>74</v>
      </c>
      <c r="B59" s="42" t="s">
        <v>7</v>
      </c>
      <c r="C59" s="72" t="s">
        <v>13</v>
      </c>
      <c r="D59" s="72" t="s">
        <v>66</v>
      </c>
      <c r="E59" s="8"/>
      <c r="F59" s="72"/>
      <c r="G59" s="31">
        <f>G60</f>
        <v>402.68</v>
      </c>
      <c r="H59" s="33">
        <f>H60</f>
        <v>402.68</v>
      </c>
    </row>
    <row r="60" spans="1:8" s="15" customFormat="1" ht="66" customHeight="1">
      <c r="A60" s="61" t="s">
        <v>65</v>
      </c>
      <c r="B60" s="42" t="s">
        <v>7</v>
      </c>
      <c r="C60" s="72" t="s">
        <v>13</v>
      </c>
      <c r="D60" s="72" t="s">
        <v>66</v>
      </c>
      <c r="E60" s="8" t="s">
        <v>67</v>
      </c>
      <c r="F60" s="72"/>
      <c r="G60" s="31">
        <v>402.68</v>
      </c>
      <c r="H60" s="33">
        <v>402.68</v>
      </c>
    </row>
    <row r="61" spans="1:8" s="15" customFormat="1" ht="27.75" customHeight="1">
      <c r="A61" s="64" t="s">
        <v>61</v>
      </c>
      <c r="B61" s="42" t="s">
        <v>7</v>
      </c>
      <c r="C61" s="73" t="s">
        <v>13</v>
      </c>
      <c r="D61" s="73" t="s">
        <v>66</v>
      </c>
      <c r="E61" s="2" t="s">
        <v>71</v>
      </c>
      <c r="F61" s="73"/>
      <c r="G61" s="32">
        <f>SUM(G62)</f>
        <v>402.68</v>
      </c>
      <c r="H61" s="46">
        <v>402.68</v>
      </c>
    </row>
    <row r="62" spans="1:8" s="15" customFormat="1" ht="27.75" customHeight="1">
      <c r="A62" s="64" t="s">
        <v>62</v>
      </c>
      <c r="B62" s="42" t="s">
        <v>7</v>
      </c>
      <c r="C62" s="73" t="s">
        <v>13</v>
      </c>
      <c r="D62" s="73" t="s">
        <v>66</v>
      </c>
      <c r="E62" s="2" t="s">
        <v>71</v>
      </c>
      <c r="F62" s="73"/>
      <c r="G62" s="32">
        <f>G63</f>
        <v>402.68</v>
      </c>
      <c r="H62" s="46">
        <f>H63</f>
        <v>402.68</v>
      </c>
    </row>
    <row r="63" spans="1:8" s="15" customFormat="1" ht="27.75" customHeight="1">
      <c r="A63" s="64" t="s">
        <v>27</v>
      </c>
      <c r="B63" s="42" t="s">
        <v>7</v>
      </c>
      <c r="C63" s="73" t="s">
        <v>13</v>
      </c>
      <c r="D63" s="73" t="s">
        <v>66</v>
      </c>
      <c r="E63" s="2" t="s">
        <v>71</v>
      </c>
      <c r="F63" s="73" t="s">
        <v>26</v>
      </c>
      <c r="G63" s="32">
        <v>402.68</v>
      </c>
      <c r="H63" s="46">
        <v>402.68</v>
      </c>
    </row>
    <row r="64" spans="1:8" s="15" customFormat="1" ht="38.25" customHeight="1">
      <c r="A64" s="66" t="s">
        <v>30</v>
      </c>
      <c r="B64" s="42" t="s">
        <v>7</v>
      </c>
      <c r="C64" s="70" t="s">
        <v>17</v>
      </c>
      <c r="D64" s="70" t="s">
        <v>9</v>
      </c>
      <c r="E64" s="8"/>
      <c r="F64" s="70"/>
      <c r="G64" s="31">
        <f aca="true" t="shared" si="4" ref="G64:H66">G65</f>
        <v>0</v>
      </c>
      <c r="H64" s="33">
        <f t="shared" si="4"/>
        <v>0</v>
      </c>
    </row>
    <row r="65" spans="1:8" s="15" customFormat="1" ht="28.5" customHeight="1">
      <c r="A65" s="68" t="s">
        <v>33</v>
      </c>
      <c r="B65" s="42" t="s">
        <v>7</v>
      </c>
      <c r="C65" s="70" t="s">
        <v>17</v>
      </c>
      <c r="D65" s="70" t="s">
        <v>16</v>
      </c>
      <c r="E65" s="74"/>
      <c r="F65" s="70"/>
      <c r="G65" s="31">
        <f t="shared" si="4"/>
        <v>0</v>
      </c>
      <c r="H65" s="33">
        <f t="shared" si="4"/>
        <v>0</v>
      </c>
    </row>
    <row r="66" spans="1:8" s="15" customFormat="1" ht="56.25" customHeight="1">
      <c r="A66" s="65" t="s">
        <v>86</v>
      </c>
      <c r="B66" s="13" t="s">
        <v>7</v>
      </c>
      <c r="C66" s="73" t="s">
        <v>17</v>
      </c>
      <c r="D66" s="73" t="s">
        <v>16</v>
      </c>
      <c r="E66" s="2" t="s">
        <v>90</v>
      </c>
      <c r="F66" s="73"/>
      <c r="G66" s="32">
        <f t="shared" si="4"/>
        <v>0</v>
      </c>
      <c r="H66" s="46">
        <f t="shared" si="4"/>
        <v>0</v>
      </c>
    </row>
    <row r="67" spans="1:8" s="15" customFormat="1" ht="27.75" customHeight="1">
      <c r="A67" s="64" t="s">
        <v>27</v>
      </c>
      <c r="B67" s="42" t="s">
        <v>7</v>
      </c>
      <c r="C67" s="73" t="s">
        <v>17</v>
      </c>
      <c r="D67" s="73" t="s">
        <v>16</v>
      </c>
      <c r="E67" s="2" t="s">
        <v>90</v>
      </c>
      <c r="F67" s="73" t="s">
        <v>26</v>
      </c>
      <c r="G67" s="32">
        <v>0</v>
      </c>
      <c r="H67" s="46">
        <v>0</v>
      </c>
    </row>
    <row r="68" spans="1:8" s="15" customFormat="1" ht="32.25" customHeight="1">
      <c r="A68" s="66" t="s">
        <v>87</v>
      </c>
      <c r="B68" s="13" t="s">
        <v>7</v>
      </c>
      <c r="C68" s="70" t="s">
        <v>15</v>
      </c>
      <c r="D68" s="70" t="s">
        <v>9</v>
      </c>
      <c r="E68" s="8"/>
      <c r="F68" s="70"/>
      <c r="G68" s="31">
        <f>G69</f>
        <v>0</v>
      </c>
      <c r="H68" s="33">
        <f>H69</f>
        <v>525.24</v>
      </c>
    </row>
    <row r="69" spans="1:8" s="15" customFormat="1" ht="24" customHeight="1">
      <c r="A69" s="68" t="s">
        <v>88</v>
      </c>
      <c r="B69" s="13" t="s">
        <v>7</v>
      </c>
      <c r="C69" s="70" t="s">
        <v>15</v>
      </c>
      <c r="D69" s="70" t="s">
        <v>17</v>
      </c>
      <c r="E69" s="74"/>
      <c r="F69" s="70"/>
      <c r="G69" s="31">
        <f>G70</f>
        <v>0</v>
      </c>
      <c r="H69" s="33">
        <f>H70</f>
        <v>525.24</v>
      </c>
    </row>
    <row r="70" spans="1:8" s="15" customFormat="1" ht="30" customHeight="1">
      <c r="A70" s="66" t="s">
        <v>85</v>
      </c>
      <c r="B70" s="13" t="s">
        <v>7</v>
      </c>
      <c r="C70" s="70" t="s">
        <v>15</v>
      </c>
      <c r="D70" s="70" t="s">
        <v>17</v>
      </c>
      <c r="E70" s="8" t="s">
        <v>54</v>
      </c>
      <c r="F70" s="70"/>
      <c r="G70" s="31">
        <f>G71++G74</f>
        <v>0</v>
      </c>
      <c r="H70" s="33">
        <f>H71+H74</f>
        <v>525.24</v>
      </c>
    </row>
    <row r="71" spans="1:8" s="36" customFormat="1" ht="24.75" customHeight="1">
      <c r="A71" s="60" t="s">
        <v>89</v>
      </c>
      <c r="B71" s="51" t="s">
        <v>7</v>
      </c>
      <c r="C71" s="72" t="s">
        <v>15</v>
      </c>
      <c r="D71" s="72" t="s">
        <v>17</v>
      </c>
      <c r="E71" s="8" t="s">
        <v>91</v>
      </c>
      <c r="F71" s="72"/>
      <c r="G71" s="52">
        <v>0</v>
      </c>
      <c r="H71" s="54">
        <f>H72+H73</f>
        <v>351.24</v>
      </c>
    </row>
    <row r="72" spans="1:8" s="35" customFormat="1" ht="72" customHeight="1">
      <c r="A72" s="65" t="s">
        <v>24</v>
      </c>
      <c r="B72" s="55" t="s">
        <v>7</v>
      </c>
      <c r="C72" s="73" t="s">
        <v>15</v>
      </c>
      <c r="D72" s="73" t="s">
        <v>17</v>
      </c>
      <c r="E72" s="2" t="s">
        <v>91</v>
      </c>
      <c r="F72" s="73" t="s">
        <v>25</v>
      </c>
      <c r="G72" s="56">
        <v>0</v>
      </c>
      <c r="H72" s="57">
        <v>343.44</v>
      </c>
    </row>
    <row r="73" spans="1:8" s="35" customFormat="1" ht="38.25" customHeight="1">
      <c r="A73" s="64" t="s">
        <v>27</v>
      </c>
      <c r="B73" s="55" t="s">
        <v>7</v>
      </c>
      <c r="C73" s="73" t="s">
        <v>15</v>
      </c>
      <c r="D73" s="73" t="s">
        <v>17</v>
      </c>
      <c r="E73" s="2" t="s">
        <v>91</v>
      </c>
      <c r="F73" s="73" t="s">
        <v>26</v>
      </c>
      <c r="G73" s="56">
        <v>0</v>
      </c>
      <c r="H73" s="57">
        <v>7.8</v>
      </c>
    </row>
    <row r="74" spans="1:8" s="35" customFormat="1" ht="38.25" customHeight="1">
      <c r="A74" s="61" t="s">
        <v>89</v>
      </c>
      <c r="B74" s="51" t="s">
        <v>7</v>
      </c>
      <c r="C74" s="72" t="s">
        <v>15</v>
      </c>
      <c r="D74" s="72" t="s">
        <v>17</v>
      </c>
      <c r="E74" s="8" t="s">
        <v>98</v>
      </c>
      <c r="F74" s="72"/>
      <c r="G74" s="52">
        <v>0</v>
      </c>
      <c r="H74" s="54">
        <f>SUM(H75)</f>
        <v>174</v>
      </c>
    </row>
    <row r="75" spans="1:8" s="35" customFormat="1" ht="76.5" customHeight="1">
      <c r="A75" s="64" t="s">
        <v>24</v>
      </c>
      <c r="B75" s="55" t="s">
        <v>7</v>
      </c>
      <c r="C75" s="73" t="s">
        <v>15</v>
      </c>
      <c r="D75" s="73" t="s">
        <v>17</v>
      </c>
      <c r="E75" s="2" t="s">
        <v>98</v>
      </c>
      <c r="F75" s="73" t="s">
        <v>25</v>
      </c>
      <c r="G75" s="56">
        <v>0</v>
      </c>
      <c r="H75" s="57">
        <v>174</v>
      </c>
    </row>
    <row r="76" spans="1:8" ht="20.25">
      <c r="A76" s="45" t="s">
        <v>19</v>
      </c>
      <c r="B76" s="13"/>
      <c r="C76" s="13"/>
      <c r="D76" s="13"/>
      <c r="E76" s="13"/>
      <c r="F76" s="13"/>
      <c r="G76" s="31">
        <f>G6+G54+G58+G64+G68</f>
        <v>402.68</v>
      </c>
      <c r="H76" s="33">
        <f>H6+H54+H58+H64+H68</f>
        <v>3062.88</v>
      </c>
    </row>
    <row r="77" ht="18.75">
      <c r="H77" s="4"/>
    </row>
    <row r="78" spans="1:8" ht="18.75">
      <c r="A78" s="86"/>
      <c r="B78" s="5"/>
      <c r="C78" s="5"/>
      <c r="D78" s="5"/>
      <c r="E78" s="5"/>
      <c r="F78" s="5"/>
      <c r="G78" s="5"/>
      <c r="H78" s="17"/>
    </row>
    <row r="79" spans="1:8" ht="18.75">
      <c r="A79" s="86"/>
      <c r="B79" s="5"/>
      <c r="C79" s="5"/>
      <c r="D79" s="5"/>
      <c r="E79" s="5"/>
      <c r="F79" s="5"/>
      <c r="G79" s="5"/>
      <c r="H79" s="21"/>
    </row>
    <row r="80" ht="18.75">
      <c r="A80" s="6"/>
    </row>
    <row r="81" ht="18.75">
      <c r="A81" s="7"/>
    </row>
  </sheetData>
  <sheetProtection/>
  <mergeCells count="4">
    <mergeCell ref="B3:F3"/>
    <mergeCell ref="A78:A79"/>
    <mergeCell ref="A2:H2"/>
    <mergeCell ref="C1:H1"/>
  </mergeCells>
  <printOptions/>
  <pageMargins left="0.49" right="0.36" top="0.29" bottom="0.33" header="0.3" footer="0.3"/>
  <pageSetup fitToHeight="0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2023-10-25T02:38:26Z</cp:lastPrinted>
  <dcterms:created xsi:type="dcterms:W3CDTF">2014-10-07T12:01:05Z</dcterms:created>
  <dcterms:modified xsi:type="dcterms:W3CDTF">2023-10-25T02:38:40Z</dcterms:modified>
  <cp:category/>
  <cp:version/>
  <cp:contentType/>
  <cp:contentStatus/>
</cp:coreProperties>
</file>